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81d12c363fc101/Radna površina/"/>
    </mc:Choice>
  </mc:AlternateContent>
  <xr:revisionPtr revIDLastSave="26" documentId="8_{C8091AA2-1BA7-45E4-A01B-8426D74A0A1E}" xr6:coauthVersionLast="47" xr6:coauthVersionMax="47" xr10:uidLastSave="{E1B06797-C4A8-4404-8DC3-90525075656F}"/>
  <bookViews>
    <workbookView xWindow="-120" yWindow="-120" windowWidth="29040" windowHeight="15720" xr2:uid="{770146DD-85E2-4BF6-8EEE-2447521458C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7" i="1" l="1"/>
  <c r="F38" i="1"/>
  <c r="F36" i="1"/>
  <c r="F33" i="1"/>
  <c r="F34" i="1"/>
  <c r="F32" i="1"/>
  <c r="F26" i="1"/>
  <c r="F19" i="1"/>
  <c r="F20" i="1"/>
  <c r="F21" i="1"/>
  <c r="F18" i="1"/>
  <c r="F13" i="1"/>
  <c r="F5" i="1"/>
  <c r="F6" i="1"/>
  <c r="F7" i="1"/>
  <c r="F8" i="1"/>
  <c r="F4" i="1"/>
  <c r="F27" i="1" l="1"/>
  <c r="E48" i="1" s="1"/>
  <c r="F14" i="1"/>
  <c r="E46" i="1" l="1"/>
  <c r="F39" i="1"/>
  <c r="E49" i="1" s="1"/>
  <c r="F22" i="1"/>
  <c r="E47" i="1" s="1"/>
  <c r="F9" i="1"/>
  <c r="E45" i="1" s="1"/>
  <c r="E50" i="1" l="1"/>
  <c r="E51" i="1" s="1"/>
  <c r="E52" i="1" s="1"/>
</calcChain>
</file>

<file path=xl/sharedStrings.xml><?xml version="1.0" encoding="utf-8"?>
<sst xmlns="http://schemas.openxmlformats.org/spreadsheetml/2006/main" count="92" uniqueCount="46">
  <si>
    <t xml:space="preserve"> 1. RADOVI RUŠENJA I DEMONTAŽE</t>
  </si>
  <si>
    <t>Red broj</t>
  </si>
  <si>
    <t>Stavka</t>
  </si>
  <si>
    <t>Jedinica mjera</t>
  </si>
  <si>
    <t>Količina</t>
  </si>
  <si>
    <t>Jedinična cijena (kn)</t>
  </si>
  <si>
    <t>Ukupna cijena (kn)</t>
  </si>
  <si>
    <t>Priprema, dovoz, montaža i demontaža skele (kombinacija cjevne skele i H-elemenata sa podnicama)  Cijena za period izrade kompletne adaptacijeophodne galerije.</t>
  </si>
  <si>
    <r>
      <t>m</t>
    </r>
    <r>
      <rPr>
        <vertAlign val="superscript"/>
        <sz val="9"/>
        <rFont val="Verdana"/>
        <family val="2"/>
        <charset val="238"/>
      </rPr>
      <t>2</t>
    </r>
  </si>
  <si>
    <t>Ručna pažljiva demontaža poda ophodne galerije gdje treba voditi računa da se nebi oštetila nosiva konstrukcija prilikom demontiranja spojeva (okov, čavli i slično). U cijenu uračunato deponiranje otpadnog materijala na gradilištu.</t>
  </si>
  <si>
    <t>m</t>
  </si>
  <si>
    <t>Ručna pažljiva demontaža podova gazišta stepenica ( 95x30 cm)  gdje treba voditi računa da se nebi oštetila nosiva čelična  konstrukcija prilikom demontiranja spojeva (čelična podkonstrukcija koja nosi stepenice i koja je okovom spojena na drvene grede). U cijenu uračunato deponiranje otpadnog materijala na gradilištu.</t>
  </si>
  <si>
    <t>kom</t>
  </si>
  <si>
    <t>Ručna pažljiva demontaža ograde oko ophodne galerije i stepeništa, koja se sastoji od stupova koji su okovom vezani za podnu konstrukciju te kosnika i rukohvata koji su u spregu sa stupovima. Treba voditi računa da se nebi oštetili spojni djelovi i nosiva konstrukcija prilikom demontiranja ograde sa čeličnim  spojevima (okov, spojni vijci i slično). U cijenu uračunato deponiranje otpadnog materijala na gradilištu.</t>
  </si>
  <si>
    <t>Ručno štemanje i vađenje nestabilnih i trulih greda konstrukcije, te priprema rupa za postavu nove konstrukcije (vade se i mjenjaju dvije grede ispod svakog platoa i eventualno loše grede koje još nisu vidljive da su loše a vidjeti će se nakon demontaže i detaljnog pregleda konstrukcije). U cijenu uračunato odvoz otpadnog materijala na deponiju. Količina je predpostavljena na osnovu vizualnog pregleda, stvarna količina će se znati nakon skidanja kompletnih podova i ograde.</t>
  </si>
  <si>
    <t>UKUPNO</t>
  </si>
  <si>
    <t>2 . ZIDARSKI RADOVI</t>
  </si>
  <si>
    <t>Zidarska obrada (vapneni reparaturni mort izrađen po tradicionalnojrecepturi za sanaciju kulturnih dobara)  rupa koje su otvorene radi sanacije starih i postave novih greda . U cijenu uračunati ruke i materijal. Količina je predpostavljena, stvarna potreba sanacije će se znati prilikom izvedbe tj.detaljnog pregleda nakon demontaže i odobrenja od strane nadzorne službe.</t>
  </si>
  <si>
    <t>3 . TESARSKI I STOLARSKI RADOVI</t>
  </si>
  <si>
    <t>Dobava, izrada i postava poda ophodne galerije drvenim podnicama (daske) koje se izrađuju od Hrata , debljine 5 cm, širine dasaka minimalno 18 cm maksimalno 30 cm, Daske se uvidavaju sa spojnim vijcima koji se postavljaju minimalno po dva sa svake strane podnice (daske). U cijenu uračunate daske, i vijci te montaža do potpune gotovosti.</t>
  </si>
  <si>
    <t>Dobava izrada i postava  gazišta na metalnu podkonstrukciju koje se izrađuju od Hrata , debljine  5 cm, širine gazišta 30 cm, dužina 95 cm. Gazišta se uvidavaju sa spojnim vijcima koji se postavljaju minimalno po dva sa svake strane prihvata na metalnu podkonstrukciju.. U cijenu uračunata gazišta, i vijci te montaža do potpune gotovosti.</t>
  </si>
  <si>
    <t>Dobava izrada i postava ograde ophodne galerije od drvenih elemenata  koje se izrađuju od Hrata . Ograda se sastoji od stupova 14 x 12 cm,kosnika 10 x 4 cm, rukohvata 10 x 14 cm, koja je spregnuta vijcima i okovima, te se povezuje na postojeću nosivu konstrukciju (grede koje drže ophodnu galeriju) čeličnim nosačima. U cijenu uračunate daske, i vijci te montaža do potpune gotovosti.</t>
  </si>
  <si>
    <t>Dobava, izrada i postava djela nosive konstrukcije koja se sastoji od greda koje  koje se izrađuju od Hrata , dimenzije12 x14 cm.Grede se pričvršćuju na metalne nosače koji su integrirani u kameni zid (pričvršćeni ankerima i betonom). U cijenu uračunate grede, i vijci te montaža do potpune gotovosti. Obračun po jednom metru dužnom ugrađene grede. Količina je predpostavljena, stvarna potreba sanacije će se znati prilikom izvedbe tj.detaljnog pregleda nakon demontaže i odobrenja od strane nadzorne službe.</t>
  </si>
  <si>
    <t>4 . BRAVARSKI RADOVI</t>
  </si>
  <si>
    <t>Sanacija postojećih nosača ograde i stubišta na način da se rasklimani nosača ili djelovi istih  (ograde stepenica i nosivih greda) demontiraju te promjene spojna sredstva te ponovno montiraju (nakon bojanja koje je obračunato u ličilačkim radovima). U cijenu su uključeni komplet rad i materijal i spojna sredstva. Obračun se vrši po komadu spojnog elementa. Količina je predpostavljena,  stvarna količina će biti utvrđena prilikom izvedbe.</t>
  </si>
  <si>
    <t>5 . LIČILARSKI RADOVI</t>
  </si>
  <si>
    <t>Zaštita i lakiranje kompletne drvene konstrukcije, podova, ograde i stubišta . Zaštitni premaz se nanosi u dva do tri sloja te se nakon sušenja nanosi lak-mat u dva do tri sloja (ovisno o upojnosti postojeće i nove konstrukcije). Materijal je Belton-Beltop ili jednako vrijedan, sve u dogovoru sa nadzorom i investitorom.U cijenu uračunata zaštita i sav potreban materijal do potpune gotovosti.</t>
  </si>
  <si>
    <t>a</t>
  </si>
  <si>
    <t>Kompletna konstrukcija galerije sa podnicama ispod i iznad.</t>
  </si>
  <si>
    <t>b</t>
  </si>
  <si>
    <t>Kompletna konstrukcija i gazišta stepenica.</t>
  </si>
  <si>
    <t>c</t>
  </si>
  <si>
    <t>Kompletna ograda na galeriji i stubištu.</t>
  </si>
  <si>
    <t>Čišćenje antikorozivna zaštita i lakiranje svih spojnih elemenata ograde i stubišta. Novi elementi se zaštićuju  i lakiraju prije postavljanja a elementi koji se ne skidaju se zaštićuju i lakiraju na licu mjesta. U cjeni su utačunate ruke i materijal do potpune gotovosti.</t>
  </si>
  <si>
    <t>Metalni elementi okova ograde.</t>
  </si>
  <si>
    <t>Metalni elementi okova stubišta</t>
  </si>
  <si>
    <t>Metalni elementi nosača konstrukcije.</t>
  </si>
  <si>
    <t>REKAPITULACIJA</t>
  </si>
  <si>
    <t>RADOVI RUŠENJA I DEMONTAŽE</t>
  </si>
  <si>
    <t>ZIDARSKI RADOVI</t>
  </si>
  <si>
    <t>TESARSKI RADOVI</t>
  </si>
  <si>
    <t>BRAVARSKI RADOVI</t>
  </si>
  <si>
    <t>SOBOSLIKARSKO-LIČILARSKI RADOVI</t>
  </si>
  <si>
    <t>SVEUKUPNO</t>
  </si>
  <si>
    <t>PDV 25 %</t>
  </si>
  <si>
    <t>Obračun se vrši prema stvarno izvedenim količinama.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</si>
</sst>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5" x14ac:knownFonts="1">
    <font>
      <sz val="11"/>
      <color theme="1"/>
      <name val="Calibri"/>
      <family val="2"/>
      <charset val="238"/>
      <scheme val="minor"/>
    </font>
    <font>
      <sz val="9"/>
      <name val="Verdana"/>
      <family val="2"/>
      <charset val="238"/>
    </font>
    <font>
      <i/>
      <sz val="9"/>
      <name val="Verdana"/>
      <family val="2"/>
      <charset val="238"/>
    </font>
    <font>
      <vertAlign val="superscript"/>
      <sz val="9"/>
      <name val="Verdana"/>
      <family val="2"/>
      <charset val="238"/>
    </font>
    <font>
      <b/>
      <sz val="9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D3AA3-B12F-4F35-8AC3-FD1CB66B28C7}">
  <dimension ref="A1:F57"/>
  <sheetViews>
    <sheetView tabSelected="1" topLeftCell="A7" workbookViewId="0">
      <selection activeCell="K12" sqref="K12"/>
    </sheetView>
  </sheetViews>
  <sheetFormatPr defaultRowHeight="15" x14ac:dyDescent="0.25"/>
  <cols>
    <col min="1" max="1" width="4.42578125" customWidth="1"/>
    <col min="2" max="2" width="50" customWidth="1"/>
    <col min="3" max="4" width="9.28515625" customWidth="1"/>
    <col min="5" max="5" width="10.7109375" customWidth="1"/>
    <col min="6" max="6" width="14.28515625" customWidth="1"/>
  </cols>
  <sheetData>
    <row r="1" spans="1:6" x14ac:dyDescent="0.25">
      <c r="A1" s="1"/>
      <c r="B1" s="2"/>
      <c r="C1" s="1"/>
      <c r="D1" s="1"/>
      <c r="E1" s="3"/>
      <c r="F1" s="3"/>
    </row>
    <row r="2" spans="1:6" x14ac:dyDescent="0.25">
      <c r="A2" s="1"/>
      <c r="B2" s="34" t="s">
        <v>0</v>
      </c>
      <c r="C2" s="1"/>
      <c r="D2" s="1"/>
      <c r="E2" s="3"/>
      <c r="F2" s="3"/>
    </row>
    <row r="3" spans="1:6" ht="37.5" customHeight="1" x14ac:dyDescent="0.25">
      <c r="A3" s="32" t="s">
        <v>1</v>
      </c>
      <c r="B3" s="32" t="s">
        <v>2</v>
      </c>
      <c r="C3" s="32" t="s">
        <v>3</v>
      </c>
      <c r="D3" s="32" t="s">
        <v>4</v>
      </c>
      <c r="E3" s="33" t="s">
        <v>5</v>
      </c>
      <c r="F3" s="33" t="s">
        <v>6</v>
      </c>
    </row>
    <row r="4" spans="1:6" ht="48.75" customHeight="1" x14ac:dyDescent="0.25">
      <c r="A4" s="4">
        <v>1</v>
      </c>
      <c r="B4" s="21" t="s">
        <v>7</v>
      </c>
      <c r="C4" s="6" t="s">
        <v>8</v>
      </c>
      <c r="D4" s="7">
        <v>120</v>
      </c>
      <c r="E4" s="30"/>
      <c r="F4" s="8">
        <f>D4*E4</f>
        <v>0</v>
      </c>
    </row>
    <row r="5" spans="1:6" ht="63.75" customHeight="1" x14ac:dyDescent="0.25">
      <c r="A5" s="4">
        <v>2</v>
      </c>
      <c r="B5" s="5" t="s">
        <v>9</v>
      </c>
      <c r="C5" s="6" t="s">
        <v>10</v>
      </c>
      <c r="D5" s="7">
        <v>57.54</v>
      </c>
      <c r="E5" s="30"/>
      <c r="F5" s="8">
        <f t="shared" ref="F5:F8" si="0">D5*E5</f>
        <v>0</v>
      </c>
    </row>
    <row r="6" spans="1:6" ht="90" customHeight="1" x14ac:dyDescent="0.25">
      <c r="A6" s="4">
        <v>3</v>
      </c>
      <c r="B6" s="21" t="s">
        <v>11</v>
      </c>
      <c r="C6" s="6" t="s">
        <v>12</v>
      </c>
      <c r="D6" s="7">
        <v>26</v>
      </c>
      <c r="E6" s="30"/>
      <c r="F6" s="8">
        <f t="shared" si="0"/>
        <v>0</v>
      </c>
    </row>
    <row r="7" spans="1:6" ht="105" customHeight="1" x14ac:dyDescent="0.25">
      <c r="A7" s="4">
        <v>4</v>
      </c>
      <c r="B7" s="5" t="s">
        <v>13</v>
      </c>
      <c r="C7" s="6" t="s">
        <v>10</v>
      </c>
      <c r="D7" s="7">
        <v>34</v>
      </c>
      <c r="E7" s="30"/>
      <c r="F7" s="8">
        <f t="shared" si="0"/>
        <v>0</v>
      </c>
    </row>
    <row r="8" spans="1:6" ht="112.5" x14ac:dyDescent="0.25">
      <c r="A8" s="4">
        <v>5</v>
      </c>
      <c r="B8" s="21" t="s">
        <v>14</v>
      </c>
      <c r="C8" s="6" t="s">
        <v>12</v>
      </c>
      <c r="D8" s="7">
        <v>10</v>
      </c>
      <c r="E8" s="30"/>
      <c r="F8" s="8">
        <f t="shared" si="0"/>
        <v>0</v>
      </c>
    </row>
    <row r="9" spans="1:6" x14ac:dyDescent="0.25">
      <c r="A9" s="9"/>
      <c r="B9" s="10"/>
      <c r="C9" s="29" t="s">
        <v>15</v>
      </c>
      <c r="D9" s="29"/>
      <c r="E9" s="29"/>
      <c r="F9" s="22">
        <f>ROUND(SUM(F1:F8),2)</f>
        <v>0</v>
      </c>
    </row>
    <row r="10" spans="1:6" x14ac:dyDescent="0.25">
      <c r="A10" s="9"/>
      <c r="B10" s="10"/>
      <c r="C10" s="9"/>
      <c r="D10" s="9"/>
      <c r="E10" s="11"/>
      <c r="F10" s="3"/>
    </row>
    <row r="11" spans="1:6" x14ac:dyDescent="0.25">
      <c r="A11" s="1"/>
      <c r="B11" s="34" t="s">
        <v>16</v>
      </c>
      <c r="C11" s="1"/>
      <c r="D11" s="1"/>
      <c r="E11" s="3"/>
      <c r="F11" s="3"/>
    </row>
    <row r="12" spans="1:6" ht="37.5" customHeight="1" x14ac:dyDescent="0.25">
      <c r="A12" s="32" t="s">
        <v>1</v>
      </c>
      <c r="B12" s="32" t="s">
        <v>2</v>
      </c>
      <c r="C12" s="32" t="s">
        <v>3</v>
      </c>
      <c r="D12" s="32" t="s">
        <v>4</v>
      </c>
      <c r="E12" s="33" t="s">
        <v>5</v>
      </c>
      <c r="F12" s="33" t="s">
        <v>6</v>
      </c>
    </row>
    <row r="13" spans="1:6" ht="93.75" customHeight="1" x14ac:dyDescent="0.25">
      <c r="A13" s="4">
        <v>1</v>
      </c>
      <c r="B13" s="21" t="s">
        <v>17</v>
      </c>
      <c r="C13" s="6" t="s">
        <v>12</v>
      </c>
      <c r="D13" s="7">
        <v>15</v>
      </c>
      <c r="E13" s="30"/>
      <c r="F13" s="8">
        <f>D13*E13</f>
        <v>0</v>
      </c>
    </row>
    <row r="14" spans="1:6" x14ac:dyDescent="0.25">
      <c r="A14" s="9"/>
      <c r="B14" s="10"/>
      <c r="C14" s="29" t="s">
        <v>15</v>
      </c>
      <c r="D14" s="29"/>
      <c r="E14" s="29"/>
      <c r="F14" s="22">
        <f>ROUND(SUM(F13),2)</f>
        <v>0</v>
      </c>
    </row>
    <row r="15" spans="1:6" x14ac:dyDescent="0.25">
      <c r="A15" s="9"/>
      <c r="B15" s="10"/>
      <c r="C15" s="9"/>
      <c r="D15" s="9"/>
      <c r="E15" s="11"/>
      <c r="F15" s="3"/>
    </row>
    <row r="16" spans="1:6" x14ac:dyDescent="0.25">
      <c r="A16" s="1"/>
      <c r="B16" s="34" t="s">
        <v>18</v>
      </c>
      <c r="C16" s="1"/>
      <c r="D16" s="1"/>
      <c r="E16" s="3"/>
      <c r="F16" s="3"/>
    </row>
    <row r="17" spans="1:6" ht="37.5" customHeight="1" x14ac:dyDescent="0.25">
      <c r="A17" s="32" t="s">
        <v>1</v>
      </c>
      <c r="B17" s="32" t="s">
        <v>2</v>
      </c>
      <c r="C17" s="32" t="s">
        <v>3</v>
      </c>
      <c r="D17" s="32" t="s">
        <v>4</v>
      </c>
      <c r="E17" s="33" t="s">
        <v>5</v>
      </c>
      <c r="F17" s="33" t="s">
        <v>6</v>
      </c>
    </row>
    <row r="18" spans="1:6" ht="82.5" customHeight="1" x14ac:dyDescent="0.25">
      <c r="A18" s="4">
        <v>1</v>
      </c>
      <c r="B18" s="21" t="s">
        <v>19</v>
      </c>
      <c r="C18" s="6" t="s">
        <v>8</v>
      </c>
      <c r="D18" s="7">
        <v>57.54</v>
      </c>
      <c r="E18" s="30"/>
      <c r="F18" s="8">
        <f>D18*E18</f>
        <v>0</v>
      </c>
    </row>
    <row r="19" spans="1:6" ht="82.5" customHeight="1" x14ac:dyDescent="0.25">
      <c r="A19" s="4">
        <v>2</v>
      </c>
      <c r="B19" s="5" t="s">
        <v>20</v>
      </c>
      <c r="C19" s="6" t="s">
        <v>12</v>
      </c>
      <c r="D19" s="7">
        <v>26</v>
      </c>
      <c r="E19" s="30"/>
      <c r="F19" s="8">
        <f t="shared" ref="F19:F21" si="1">D19*E19</f>
        <v>0</v>
      </c>
    </row>
    <row r="20" spans="1:6" ht="93.75" customHeight="1" x14ac:dyDescent="0.25">
      <c r="A20" s="4">
        <v>3</v>
      </c>
      <c r="B20" s="21" t="s">
        <v>21</v>
      </c>
      <c r="C20" s="6" t="s">
        <v>10</v>
      </c>
      <c r="D20" s="7">
        <v>34</v>
      </c>
      <c r="E20" s="30"/>
      <c r="F20" s="8">
        <f t="shared" si="1"/>
        <v>0</v>
      </c>
    </row>
    <row r="21" spans="1:6" ht="127.5" customHeight="1" x14ac:dyDescent="0.25">
      <c r="A21" s="4">
        <v>4</v>
      </c>
      <c r="B21" s="5" t="s">
        <v>22</v>
      </c>
      <c r="C21" s="6" t="s">
        <v>10</v>
      </c>
      <c r="D21" s="7">
        <v>90</v>
      </c>
      <c r="E21" s="30"/>
      <c r="F21" s="8">
        <f t="shared" si="1"/>
        <v>0</v>
      </c>
    </row>
    <row r="22" spans="1:6" x14ac:dyDescent="0.25">
      <c r="A22" s="9"/>
      <c r="B22" s="10"/>
      <c r="C22" s="29" t="s">
        <v>15</v>
      </c>
      <c r="D22" s="29"/>
      <c r="E22" s="29"/>
      <c r="F22" s="22">
        <f>ROUND(SUM(F18:F21),2)</f>
        <v>0</v>
      </c>
    </row>
    <row r="23" spans="1:6" x14ac:dyDescent="0.25">
      <c r="A23" s="9"/>
      <c r="B23" s="10"/>
      <c r="C23" s="9"/>
      <c r="D23" s="9"/>
      <c r="E23" s="11"/>
      <c r="F23" s="3"/>
    </row>
    <row r="24" spans="1:6" x14ac:dyDescent="0.25">
      <c r="A24" s="1"/>
      <c r="B24" s="34" t="s">
        <v>23</v>
      </c>
      <c r="C24" s="1"/>
      <c r="D24" s="1"/>
      <c r="E24" s="3"/>
      <c r="F24" s="3"/>
    </row>
    <row r="25" spans="1:6" ht="33.75" x14ac:dyDescent="0.25">
      <c r="A25" s="32" t="s">
        <v>1</v>
      </c>
      <c r="B25" s="32" t="s">
        <v>2</v>
      </c>
      <c r="C25" s="32" t="s">
        <v>3</v>
      </c>
      <c r="D25" s="32" t="s">
        <v>4</v>
      </c>
      <c r="E25" s="33" t="s">
        <v>5</v>
      </c>
      <c r="F25" s="33" t="s">
        <v>6</v>
      </c>
    </row>
    <row r="26" spans="1:6" ht="101.25" x14ac:dyDescent="0.25">
      <c r="A26" s="4">
        <v>1</v>
      </c>
      <c r="B26" s="21" t="s">
        <v>24</v>
      </c>
      <c r="C26" s="6" t="s">
        <v>12</v>
      </c>
      <c r="D26" s="12">
        <v>30</v>
      </c>
      <c r="E26" s="31"/>
      <c r="F26" s="8">
        <f>D26*E26</f>
        <v>0</v>
      </c>
    </row>
    <row r="27" spans="1:6" x14ac:dyDescent="0.25">
      <c r="A27" s="9"/>
      <c r="B27" s="10"/>
      <c r="C27" s="29" t="s">
        <v>15</v>
      </c>
      <c r="D27" s="29"/>
      <c r="E27" s="29"/>
      <c r="F27" s="22">
        <f>ROUND(SUM(F26),2)</f>
        <v>0</v>
      </c>
    </row>
    <row r="28" spans="1:6" x14ac:dyDescent="0.25">
      <c r="A28" s="9"/>
      <c r="B28" s="10"/>
      <c r="C28" s="9"/>
      <c r="D28" s="9"/>
      <c r="E28" s="11"/>
      <c r="F28" s="3"/>
    </row>
    <row r="29" spans="1:6" x14ac:dyDescent="0.25">
      <c r="A29" s="1"/>
      <c r="B29" s="34" t="s">
        <v>25</v>
      </c>
      <c r="C29" s="1"/>
      <c r="D29" s="1"/>
      <c r="E29" s="3"/>
      <c r="F29" s="3"/>
    </row>
    <row r="30" spans="1:6" ht="37.5" customHeight="1" x14ac:dyDescent="0.25">
      <c r="A30" s="32" t="s">
        <v>1</v>
      </c>
      <c r="B30" s="32" t="s">
        <v>2</v>
      </c>
      <c r="C30" s="32" t="s">
        <v>3</v>
      </c>
      <c r="D30" s="32" t="s">
        <v>4</v>
      </c>
      <c r="E30" s="33" t="s">
        <v>5</v>
      </c>
      <c r="F30" s="33" t="s">
        <v>6</v>
      </c>
    </row>
    <row r="31" spans="1:6" ht="93.75" customHeight="1" x14ac:dyDescent="0.25">
      <c r="A31" s="4">
        <v>1</v>
      </c>
      <c r="B31" s="21" t="s">
        <v>26</v>
      </c>
      <c r="C31" s="13"/>
      <c r="D31" s="14"/>
      <c r="E31" s="15"/>
      <c r="F31" s="16"/>
    </row>
    <row r="32" spans="1:6" ht="30" customHeight="1" x14ac:dyDescent="0.25">
      <c r="A32" s="4" t="s">
        <v>27</v>
      </c>
      <c r="B32" s="5" t="s">
        <v>28</v>
      </c>
      <c r="C32" s="6" t="s">
        <v>8</v>
      </c>
      <c r="D32" s="12">
        <v>190</v>
      </c>
      <c r="E32" s="31"/>
      <c r="F32" s="8">
        <f>D32*E32</f>
        <v>0</v>
      </c>
    </row>
    <row r="33" spans="1:6" ht="22.5" customHeight="1" x14ac:dyDescent="0.25">
      <c r="A33" s="4" t="s">
        <v>29</v>
      </c>
      <c r="B33" s="21" t="s">
        <v>30</v>
      </c>
      <c r="C33" s="6" t="s">
        <v>8</v>
      </c>
      <c r="D33" s="12">
        <v>50</v>
      </c>
      <c r="E33" s="31"/>
      <c r="F33" s="8">
        <f t="shared" ref="F33:F34" si="2">D33*E33</f>
        <v>0</v>
      </c>
    </row>
    <row r="34" spans="1:6" ht="22.5" customHeight="1" x14ac:dyDescent="0.25">
      <c r="A34" s="4" t="s">
        <v>31</v>
      </c>
      <c r="B34" s="5" t="s">
        <v>32</v>
      </c>
      <c r="C34" s="6" t="s">
        <v>10</v>
      </c>
      <c r="D34" s="12">
        <v>32</v>
      </c>
      <c r="E34" s="31"/>
      <c r="F34" s="8">
        <f t="shared" si="2"/>
        <v>0</v>
      </c>
    </row>
    <row r="35" spans="1:6" ht="75" customHeight="1" x14ac:dyDescent="0.25">
      <c r="A35" s="4">
        <v>2</v>
      </c>
      <c r="B35" s="21" t="s">
        <v>33</v>
      </c>
      <c r="C35" s="13"/>
      <c r="D35" s="14"/>
      <c r="E35" s="15"/>
      <c r="F35" s="16"/>
    </row>
    <row r="36" spans="1:6" ht="22.5" customHeight="1" x14ac:dyDescent="0.25">
      <c r="A36" s="4" t="s">
        <v>27</v>
      </c>
      <c r="B36" s="5" t="s">
        <v>34</v>
      </c>
      <c r="C36" s="6" t="s">
        <v>12</v>
      </c>
      <c r="D36" s="12">
        <v>39</v>
      </c>
      <c r="E36" s="31"/>
      <c r="F36" s="8">
        <f>D36*E36</f>
        <v>0</v>
      </c>
    </row>
    <row r="37" spans="1:6" ht="22.5" customHeight="1" x14ac:dyDescent="0.25">
      <c r="A37" s="4" t="s">
        <v>29</v>
      </c>
      <c r="B37" s="21" t="s">
        <v>35</v>
      </c>
      <c r="C37" s="6" t="s">
        <v>12</v>
      </c>
      <c r="D37" s="12">
        <v>56</v>
      </c>
      <c r="E37" s="31"/>
      <c r="F37" s="8">
        <f t="shared" ref="F37:F38" si="3">D37*E37</f>
        <v>0</v>
      </c>
    </row>
    <row r="38" spans="1:6" ht="22.5" customHeight="1" x14ac:dyDescent="0.25">
      <c r="A38" s="4" t="s">
        <v>31</v>
      </c>
      <c r="B38" s="21" t="s">
        <v>36</v>
      </c>
      <c r="C38" s="6" t="s">
        <v>12</v>
      </c>
      <c r="D38" s="12">
        <v>15</v>
      </c>
      <c r="E38" s="31"/>
      <c r="F38" s="8">
        <f t="shared" si="3"/>
        <v>0</v>
      </c>
    </row>
    <row r="39" spans="1:6" x14ac:dyDescent="0.25">
      <c r="A39" s="9"/>
      <c r="B39" s="10"/>
      <c r="C39" s="23" t="s">
        <v>15</v>
      </c>
      <c r="D39" s="24"/>
      <c r="E39" s="17"/>
      <c r="F39" s="22">
        <f>ROUND(SUM(F32:F38),2)</f>
        <v>0</v>
      </c>
    </row>
    <row r="40" spans="1:6" x14ac:dyDescent="0.25">
      <c r="A40" s="9"/>
      <c r="B40" s="10"/>
      <c r="C40" s="9"/>
      <c r="D40" s="9"/>
      <c r="E40" s="11"/>
      <c r="F40" s="3"/>
    </row>
    <row r="41" spans="1:6" x14ac:dyDescent="0.25">
      <c r="A41" s="1"/>
      <c r="B41" s="2"/>
      <c r="C41" s="1"/>
      <c r="D41" s="1"/>
      <c r="E41" s="3"/>
      <c r="F41" s="3"/>
    </row>
    <row r="42" spans="1:6" x14ac:dyDescent="0.25">
      <c r="A42" s="1"/>
      <c r="B42" s="2"/>
      <c r="C42" s="1"/>
      <c r="D42" s="1"/>
      <c r="E42" s="3"/>
      <c r="F42" s="3"/>
    </row>
    <row r="43" spans="1:6" x14ac:dyDescent="0.25">
      <c r="A43" s="1"/>
      <c r="B43" s="35" t="s">
        <v>37</v>
      </c>
      <c r="C43" s="1"/>
      <c r="D43" s="1"/>
      <c r="E43" s="3"/>
      <c r="F43" s="3"/>
    </row>
    <row r="44" spans="1:6" x14ac:dyDescent="0.25">
      <c r="A44" s="1"/>
      <c r="B44" s="18"/>
      <c r="C44" s="1"/>
      <c r="D44" s="1"/>
      <c r="E44" s="3"/>
      <c r="F44" s="3"/>
    </row>
    <row r="45" spans="1:6" x14ac:dyDescent="0.25">
      <c r="A45" s="1"/>
      <c r="B45" s="19" t="s">
        <v>38</v>
      </c>
      <c r="C45" s="20"/>
      <c r="D45" s="20"/>
      <c r="E45" s="25">
        <f>F9</f>
        <v>0</v>
      </c>
      <c r="F45" s="26"/>
    </row>
    <row r="46" spans="1:6" x14ac:dyDescent="0.25">
      <c r="A46" s="1"/>
      <c r="B46" s="19" t="s">
        <v>39</v>
      </c>
      <c r="C46" s="20"/>
      <c r="D46" s="20"/>
      <c r="E46" s="25">
        <f>F13</f>
        <v>0</v>
      </c>
      <c r="F46" s="26"/>
    </row>
    <row r="47" spans="1:6" x14ac:dyDescent="0.25">
      <c r="A47" s="1"/>
      <c r="B47" s="19" t="s">
        <v>40</v>
      </c>
      <c r="C47" s="20"/>
      <c r="D47" s="20"/>
      <c r="E47" s="25">
        <f>F22</f>
        <v>0</v>
      </c>
      <c r="F47" s="26"/>
    </row>
    <row r="48" spans="1:6" x14ac:dyDescent="0.25">
      <c r="A48" s="1"/>
      <c r="B48" s="19" t="s">
        <v>41</v>
      </c>
      <c r="C48" s="20"/>
      <c r="D48" s="20"/>
      <c r="E48" s="25">
        <f>F27</f>
        <v>0</v>
      </c>
      <c r="F48" s="26"/>
    </row>
    <row r="49" spans="1:6" x14ac:dyDescent="0.25">
      <c r="A49" s="1"/>
      <c r="B49" s="19" t="s">
        <v>42</v>
      </c>
      <c r="C49" s="20"/>
      <c r="D49" s="20"/>
      <c r="E49" s="25">
        <f>F39</f>
        <v>0</v>
      </c>
      <c r="F49" s="26"/>
    </row>
    <row r="50" spans="1:6" x14ac:dyDescent="0.25">
      <c r="A50" s="1"/>
      <c r="B50" s="2"/>
      <c r="C50" s="23" t="s">
        <v>43</v>
      </c>
      <c r="D50" s="24"/>
      <c r="E50" s="27">
        <f>ROUND(SUM(E45:E49),2)</f>
        <v>0</v>
      </c>
      <c r="F50" s="28"/>
    </row>
    <row r="51" spans="1:6" x14ac:dyDescent="0.25">
      <c r="A51" s="1"/>
      <c r="B51" s="2"/>
      <c r="C51" s="23" t="s">
        <v>44</v>
      </c>
      <c r="D51" s="24"/>
      <c r="E51" s="25">
        <f>E50*0.25</f>
        <v>0</v>
      </c>
      <c r="F51" s="26"/>
    </row>
    <row r="52" spans="1:6" x14ac:dyDescent="0.25">
      <c r="A52" s="1"/>
      <c r="B52" s="2"/>
      <c r="C52" s="23" t="s">
        <v>43</v>
      </c>
      <c r="D52" s="24"/>
      <c r="E52" s="27">
        <f>SUM(E50:F51)</f>
        <v>0</v>
      </c>
      <c r="F52" s="28"/>
    </row>
    <row r="53" spans="1:6" x14ac:dyDescent="0.25">
      <c r="A53" s="1"/>
      <c r="B53" s="2"/>
      <c r="C53" s="1"/>
      <c r="D53" s="1"/>
      <c r="E53" s="3"/>
      <c r="F53" s="3"/>
    </row>
    <row r="54" spans="1:6" x14ac:dyDescent="0.25">
      <c r="A54" s="1"/>
      <c r="B54" s="2"/>
      <c r="C54" s="1"/>
      <c r="D54" s="1"/>
      <c r="E54" s="3"/>
      <c r="F54" s="3"/>
    </row>
    <row r="55" spans="1:6" x14ac:dyDescent="0.25">
      <c r="A55" s="1"/>
      <c r="B55" s="2" t="s">
        <v>45</v>
      </c>
      <c r="C55" s="1"/>
      <c r="D55" s="1"/>
      <c r="E55" s="3"/>
      <c r="F55" s="3"/>
    </row>
    <row r="56" spans="1:6" x14ac:dyDescent="0.25">
      <c r="A56" s="1"/>
      <c r="B56" s="2"/>
      <c r="C56" s="1"/>
      <c r="D56" s="1"/>
      <c r="E56" s="3"/>
      <c r="F56" s="3"/>
    </row>
    <row r="57" spans="1:6" x14ac:dyDescent="0.25">
      <c r="A57" s="1"/>
      <c r="B57" s="2"/>
      <c r="C57" s="1"/>
      <c r="D57" s="1"/>
      <c r="E57" s="3"/>
      <c r="F57" s="3"/>
    </row>
  </sheetData>
  <mergeCells count="16">
    <mergeCell ref="E45:F45"/>
    <mergeCell ref="C9:E9"/>
    <mergeCell ref="C14:E14"/>
    <mergeCell ref="C22:E22"/>
    <mergeCell ref="C27:E27"/>
    <mergeCell ref="C39:D39"/>
    <mergeCell ref="C51:D51"/>
    <mergeCell ref="E51:F51"/>
    <mergeCell ref="C52:D52"/>
    <mergeCell ref="E52:F52"/>
    <mergeCell ref="E46:F46"/>
    <mergeCell ref="E47:F47"/>
    <mergeCell ref="E48:F48"/>
    <mergeCell ref="E49:F49"/>
    <mergeCell ref="C50:D50"/>
    <mergeCell ref="E50:F5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 Pesut</dc:creator>
  <cp:lastModifiedBy>Matej Pesut</cp:lastModifiedBy>
  <dcterms:created xsi:type="dcterms:W3CDTF">2022-10-10T07:56:41Z</dcterms:created>
  <dcterms:modified xsi:type="dcterms:W3CDTF">2022-10-10T09:02:48Z</dcterms:modified>
</cp:coreProperties>
</file>